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<sst xmlns="http://schemas.openxmlformats.org/spreadsheetml/2006/main" count="119" uniqueCount="65">
  <si>
    <t>ТЕКУЩИЙ ГРАФИК</t>
  </si>
  <si>
    <t>капитального ремонта жилищного фонда 2020 года</t>
  </si>
  <si>
    <t>№ п/п</t>
  </si>
  <si>
    <t>Наименование объекта</t>
  </si>
  <si>
    <t>Общая площадь квартир жилых домов, кв.м.</t>
  </si>
  <si>
    <t>Ввод площади в текущем году, кв.м.</t>
  </si>
  <si>
    <t>Сроки проведения капиального ремонта</t>
  </si>
  <si>
    <t>Стоимость проведения капитального ремонта, руб</t>
  </si>
  <si>
    <t>Использовано средств на 01.01.2020 г., руб</t>
  </si>
  <si>
    <t>План финансирования 2020 года, руб.</t>
  </si>
  <si>
    <t>начало месяц, год</t>
  </si>
  <si>
    <t>окончание месяц нод</t>
  </si>
  <si>
    <t xml:space="preserve">сметная </t>
  </si>
  <si>
    <t>договорная</t>
  </si>
  <si>
    <t>Всего</t>
  </si>
  <si>
    <t>в том числе</t>
  </si>
  <si>
    <t>кредиторская задолженность на 01.01.2020</t>
  </si>
  <si>
    <t>стоимость работ на 2020 год</t>
  </si>
  <si>
    <t>бюджет</t>
  </si>
  <si>
    <t>сумма от внесения платы за капитальный ремонт гражданами и арендаторами нежилых помещений</t>
  </si>
  <si>
    <t>Раздел 1. Объекты с вводом площади в текущем году</t>
  </si>
  <si>
    <t>Капитальный ремонт жилого дома №7а по ул.Зеленая в г.Лепеле</t>
  </si>
  <si>
    <t>январь</t>
  </si>
  <si>
    <t>март</t>
  </si>
  <si>
    <t>Капитальный ремонт жилого дома №7 в д.Боровка Лепельского района</t>
  </si>
  <si>
    <t>апрель</t>
  </si>
  <si>
    <t>Капитальный ремонт жилого дома №63 по ул.Володарского в г.Лепеле</t>
  </si>
  <si>
    <t>Капитальный ремонт жилого дома №70 по ул.Володарского в г.Лепеле</t>
  </si>
  <si>
    <t>сентябрь</t>
  </si>
  <si>
    <t>октябрь</t>
  </si>
  <si>
    <t>Итого</t>
  </si>
  <si>
    <t>Раздел 2. Объекты без ввода площади в текущем году</t>
  </si>
  <si>
    <t>Капитальный ремонт жилого дома №1 в д.БоровкаЛепельского района</t>
  </si>
  <si>
    <t>декабрь</t>
  </si>
  <si>
    <t>Капитальный ремонт жилого дома №92 по ул.Калинина в г.Лепеле (электрика)</t>
  </si>
  <si>
    <t>июнь</t>
  </si>
  <si>
    <t>Итого:</t>
  </si>
  <si>
    <t>Раздел 3. Разработка проектной документации</t>
  </si>
  <si>
    <t>Капитальный ремонт жилого дома №16 в д.Заслоново Лепельского района</t>
  </si>
  <si>
    <t>ноябрь</t>
  </si>
  <si>
    <t>Капитальный ремонт жилого дома №118 по ул.Борисовский тракт в г.Лепеле</t>
  </si>
  <si>
    <t>июль</t>
  </si>
  <si>
    <t>Капитальный ремонт общежития по ул.Оршанское шоссе, д.1а в г.Лепеле</t>
  </si>
  <si>
    <t>Капитальный ремонт жилого дома №1 по ул.Цветочная, д.Камень, Лепельского района</t>
  </si>
  <si>
    <t>Капитальный ремонт жилого дома №5 по ул.Цветочная, д.Камень, Лепельского района</t>
  </si>
  <si>
    <t>Раздел 4. Затраты Заказчика</t>
  </si>
  <si>
    <t>Раздел 5. Кредиторская задолженность</t>
  </si>
  <si>
    <t>Капитальный ремонт жилого дома №27 по ул.Дзержинского в г.Лепеле (1-й пусковой комплекс)</t>
  </si>
  <si>
    <t>Всего:</t>
  </si>
  <si>
    <t>остаток 2019 г.- 67258,13</t>
  </si>
  <si>
    <t>Информация по объектам текущего графика капитального ремонта жилищного фонда</t>
  </si>
  <si>
    <t>№п/п</t>
  </si>
  <si>
    <t xml:space="preserve">Нормативный срок производства работ </t>
  </si>
  <si>
    <t>Сроки проведения капитального ремонта</t>
  </si>
  <si>
    <t>Стоимость 1 кв.м, руб.</t>
  </si>
  <si>
    <t>Виды ремонтно-строительных работ</t>
  </si>
  <si>
    <t>Подрядная организация</t>
  </si>
  <si>
    <t>начало, месяц, год</t>
  </si>
  <si>
    <t>окончание, месяц, год</t>
  </si>
  <si>
    <t>Устройство кровли из металлочерепицы, устройство наружного водостока, ремонт карнизов,утепление вентшахт, устройство козырьков, устройство входа в подвал, молниезащита</t>
  </si>
  <si>
    <t>Выбор генподрядной организации</t>
  </si>
  <si>
    <t>Замена покрытия кровли на металопрофиль,устройство ограждения кровли, устройство организационного водостока, замена люков выхода, замена окон лестничных площадок, ремонт отмостки, замена входных дверей</t>
  </si>
  <si>
    <t>Замена зашивки фронтона, устройство покрытия кровли типа П-Мнт. Устройство ограждения балконов, устройство ограждения балконов, ремонт цоколя, замена оконных проемов, замена наружных дверей</t>
  </si>
  <si>
    <t>Усиление стропильных ног, замена покрытия кровли на металлочерепицу, ремонт вентшахт, устройство водостока, устройство ограждения кровли, замена люка-лаза, замена козырьков входов, ремонт цоколя и стен здания, замена окон в лестничных клетках, замена дверей входов в подъезды,устройство молниезащиты</t>
  </si>
  <si>
    <t>Замена внутренней осветительной и силовой электропроводки и осветительных и силовых щитов; устройство повторного заземления питающих линий на вводе в электроустановки жилого дома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</si>
</sst>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NumberFormat="1" applyFont="1" applyBorder="1" applyAlignment="1">
      <alignment horizontal="center" vertical="top"/>
    </xf>
    <xf numFmtId="4" fontId="43" fillId="0" borderId="10" xfId="0" applyNumberFormat="1" applyFont="1" applyBorder="1" applyAlignment="1">
      <alignment horizontal="left" vertical="center" wrapText="1"/>
    </xf>
    <xf numFmtId="3" fontId="43" fillId="0" borderId="10" xfId="0" applyNumberFormat="1" applyFont="1" applyBorder="1" applyAlignment="1">
      <alignment horizontal="center" vertical="center"/>
    </xf>
    <xf numFmtId="4" fontId="43" fillId="0" borderId="10" xfId="0" applyNumberFormat="1" applyFont="1" applyBorder="1" applyAlignment="1">
      <alignment horizontal="center" vertical="center"/>
    </xf>
    <xf numFmtId="0" fontId="43" fillId="0" borderId="10" xfId="0" applyNumberFormat="1" applyFont="1" applyBorder="1" applyAlignment="1">
      <alignment horizontal="center" vertical="center"/>
    </xf>
    <xf numFmtId="4" fontId="43" fillId="33" borderId="10" xfId="0" applyNumberFormat="1" applyFont="1" applyFill="1" applyBorder="1" applyAlignment="1">
      <alignment horizontal="center" vertical="center"/>
    </xf>
    <xf numFmtId="0" fontId="44" fillId="0" borderId="10" xfId="0" applyNumberFormat="1" applyFont="1" applyBorder="1" applyAlignment="1">
      <alignment horizontal="center" vertical="center"/>
    </xf>
    <xf numFmtId="4" fontId="44" fillId="0" borderId="10" xfId="0" applyNumberFormat="1" applyFont="1" applyBorder="1" applyAlignment="1">
      <alignment horizontal="left" vertical="center" wrapText="1"/>
    </xf>
    <xf numFmtId="3" fontId="44" fillId="0" borderId="10" xfId="0" applyNumberFormat="1" applyFont="1" applyBorder="1" applyAlignment="1">
      <alignment horizontal="center" vertical="center"/>
    </xf>
    <xf numFmtId="4" fontId="44" fillId="0" borderId="10" xfId="0" applyNumberFormat="1" applyFont="1" applyBorder="1" applyAlignment="1">
      <alignment horizontal="center" vertical="center"/>
    </xf>
    <xf numFmtId="4" fontId="43" fillId="0" borderId="10" xfId="0" applyNumberFormat="1" applyFont="1" applyBorder="1" applyAlignment="1">
      <alignment horizontal="left" wrapText="1"/>
    </xf>
    <xf numFmtId="3" fontId="44" fillId="0" borderId="10" xfId="0" applyNumberFormat="1" applyFont="1" applyBorder="1" applyAlignment="1">
      <alignment/>
    </xf>
    <xf numFmtId="4" fontId="44" fillId="0" borderId="10" xfId="0" applyNumberFormat="1" applyFont="1" applyBorder="1" applyAlignment="1">
      <alignment/>
    </xf>
    <xf numFmtId="4" fontId="44" fillId="0" borderId="10" xfId="0" applyNumberFormat="1" applyFont="1" applyBorder="1" applyAlignment="1">
      <alignment horizontal="right"/>
    </xf>
    <xf numFmtId="3" fontId="44" fillId="0" borderId="10" xfId="0" applyNumberFormat="1" applyFont="1" applyBorder="1" applyAlignment="1">
      <alignment horizontal="center"/>
    </xf>
    <xf numFmtId="4" fontId="44" fillId="0" borderId="10" xfId="0" applyNumberFormat="1" applyFont="1" applyBorder="1" applyAlignment="1">
      <alignment horizontal="center"/>
    </xf>
    <xf numFmtId="0" fontId="42" fillId="0" borderId="10" xfId="0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 horizontal="left" wrapText="1"/>
    </xf>
    <xf numFmtId="4" fontId="8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left" vertical="center" wrapText="1"/>
    </xf>
    <xf numFmtId="4" fontId="8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vertical="center"/>
    </xf>
    <xf numFmtId="17" fontId="43" fillId="0" borderId="10" xfId="0" applyNumberFormat="1" applyFont="1" applyBorder="1" applyAlignment="1">
      <alignment vertical="center"/>
    </xf>
    <xf numFmtId="4" fontId="43" fillId="0" borderId="10" xfId="0" applyNumberFormat="1" applyFont="1" applyBorder="1" applyAlignment="1">
      <alignment vertical="center"/>
    </xf>
    <xf numFmtId="0" fontId="43" fillId="0" borderId="10" xfId="0" applyFont="1" applyBorder="1" applyAlignment="1">
      <alignment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4" fontId="44" fillId="33" borderId="10" xfId="0" applyNumberFormat="1" applyFont="1" applyFill="1" applyBorder="1" applyAlignment="1">
      <alignment horizontal="center" vertical="center"/>
    </xf>
    <xf numFmtId="4" fontId="44" fillId="34" borderId="10" xfId="0" applyNumberFormat="1" applyFont="1" applyFill="1" applyBorder="1" applyAlignment="1">
      <alignment horizontal="center" vertical="center"/>
    </xf>
    <xf numFmtId="0" fontId="4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17" fontId="43" fillId="0" borderId="10" xfId="0" applyNumberFormat="1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left" vertical="center" wrapText="1"/>
    </xf>
    <xf numFmtId="0" fontId="43" fillId="33" borderId="10" xfId="0" applyFont="1" applyFill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1" xfId="0" applyFont="1" applyBorder="1" applyAlignment="1">
      <alignment horizontal="left" vertical="top" wrapText="1"/>
    </xf>
    <xf numFmtId="0" fontId="43" fillId="0" borderId="13" xfId="0" applyFont="1" applyBorder="1" applyAlignment="1">
      <alignment horizontal="left" vertical="top" wrapText="1"/>
    </xf>
    <xf numFmtId="0" fontId="43" fillId="0" borderId="12" xfId="0" applyFont="1" applyBorder="1" applyAlignment="1">
      <alignment horizontal="left" vertical="top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1" xfId="0" applyFont="1" applyBorder="1" applyAlignment="1">
      <alignment vertical="top" wrapText="1"/>
    </xf>
    <xf numFmtId="0" fontId="43" fillId="0" borderId="13" xfId="0" applyFont="1" applyBorder="1" applyAlignment="1">
      <alignment vertical="top" wrapText="1"/>
    </xf>
    <xf numFmtId="0" fontId="43" fillId="0" borderId="12" xfId="0" applyFont="1" applyBorder="1" applyAlignment="1">
      <alignment vertical="top" wrapText="1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2" fillId="0" borderId="20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top" wrapText="1"/>
    </xf>
    <xf numFmtId="0" fontId="42" fillId="0" borderId="13" xfId="0" applyFont="1" applyBorder="1" applyAlignment="1">
      <alignment horizontal="center" vertical="top" wrapText="1"/>
    </xf>
    <xf numFmtId="0" fontId="42" fillId="0" borderId="12" xfId="0" applyFont="1" applyBorder="1" applyAlignment="1">
      <alignment horizontal="center" vertical="top" wrapText="1"/>
    </xf>
    <xf numFmtId="0" fontId="42" fillId="0" borderId="21" xfId="0" applyFont="1" applyBorder="1" applyAlignment="1">
      <alignment horizontal="center" vertical="center" wrapText="1"/>
    </xf>
    <xf numFmtId="0" fontId="44" fillId="0" borderId="11" xfId="0" applyFont="1" applyBorder="1" applyAlignment="1">
      <alignment/>
    </xf>
    <xf numFmtId="0" fontId="44" fillId="0" borderId="13" xfId="0" applyFont="1" applyBorder="1" applyAlignment="1">
      <alignment/>
    </xf>
    <xf numFmtId="0" fontId="44" fillId="0" borderId="12" xfId="0" applyFont="1" applyBorder="1" applyAlignment="1">
      <alignment/>
    </xf>
    <xf numFmtId="4" fontId="44" fillId="0" borderId="11" xfId="0" applyNumberFormat="1" applyFont="1" applyBorder="1" applyAlignment="1">
      <alignment/>
    </xf>
    <xf numFmtId="4" fontId="44" fillId="0" borderId="13" xfId="0" applyNumberFormat="1" applyFont="1" applyBorder="1" applyAlignment="1">
      <alignment/>
    </xf>
    <xf numFmtId="4" fontId="44" fillId="0" borderId="12" xfId="0" applyNumberFormat="1" applyFont="1" applyBorder="1" applyAlignment="1">
      <alignment/>
    </xf>
    <xf numFmtId="0" fontId="45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20" xfId="0" applyFont="1" applyBorder="1" applyAlignment="1">
      <alignment horizontal="center" vertical="center" wrapText="1" shrinkToFit="1"/>
    </xf>
    <xf numFmtId="0" fontId="42" fillId="0" borderId="22" xfId="0" applyFont="1" applyBorder="1" applyAlignment="1">
      <alignment horizontal="center" vertical="center" wrapText="1" shrinkToFit="1"/>
    </xf>
    <xf numFmtId="0" fontId="42" fillId="0" borderId="11" xfId="0" applyFont="1" applyBorder="1" applyAlignment="1">
      <alignment horizontal="center" vertical="center" wrapText="1" shrinkToFit="1"/>
    </xf>
    <xf numFmtId="0" fontId="42" fillId="0" borderId="13" xfId="0" applyFont="1" applyBorder="1" applyAlignment="1">
      <alignment horizontal="center" vertical="center" wrapText="1" shrinkToFit="1"/>
    </xf>
    <xf numFmtId="0" fontId="42" fillId="0" borderId="12" xfId="0" applyFont="1" applyBorder="1" applyAlignment="1">
      <alignment horizontal="center" vertical="center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PageLayoutView="0" workbookViewId="0" topLeftCell="A40">
      <selection activeCell="A1" sqref="A1"/>
    </sheetView>
  </sheetViews>
  <sheetFormatPr defaultColWidth="9.140625" defaultRowHeight="15"/>
  <cols>
    <col min="7" max="8" width="11.7109375" style="0" customWidth="1"/>
    <col min="10" max="10" width="11.57421875" style="0" customWidth="1"/>
    <col min="12" max="12" width="12.57421875" style="0" customWidth="1"/>
  </cols>
  <sheetData>
    <row r="1" spans="3:13" ht="18">
      <c r="C1" s="1"/>
      <c r="D1" s="80" t="s">
        <v>0</v>
      </c>
      <c r="E1" s="80"/>
      <c r="F1" s="80"/>
      <c r="G1" s="80"/>
      <c r="H1" s="80"/>
      <c r="I1" s="80"/>
      <c r="J1" s="2"/>
      <c r="K1" s="3"/>
      <c r="L1" s="3"/>
      <c r="M1" s="3"/>
    </row>
    <row r="2" spans="3:13" ht="18">
      <c r="C2" s="81" t="s">
        <v>1</v>
      </c>
      <c r="D2" s="81"/>
      <c r="E2" s="81"/>
      <c r="F2" s="81"/>
      <c r="G2" s="81"/>
      <c r="H2" s="81"/>
      <c r="I2" s="81"/>
      <c r="J2" s="81"/>
      <c r="K2" s="3"/>
      <c r="L2" s="3"/>
      <c r="M2" s="3"/>
    </row>
    <row r="4" spans="1:13" ht="14.25">
      <c r="A4" s="82" t="s">
        <v>2</v>
      </c>
      <c r="B4" s="67" t="s">
        <v>3</v>
      </c>
      <c r="C4" s="67" t="s">
        <v>4</v>
      </c>
      <c r="D4" s="67" t="s">
        <v>5</v>
      </c>
      <c r="E4" s="70" t="s">
        <v>6</v>
      </c>
      <c r="F4" s="72"/>
      <c r="G4" s="70" t="s">
        <v>7</v>
      </c>
      <c r="H4" s="72"/>
      <c r="I4" s="67" t="s">
        <v>8</v>
      </c>
      <c r="J4" s="84" t="s">
        <v>9</v>
      </c>
      <c r="K4" s="85"/>
      <c r="L4" s="85"/>
      <c r="M4" s="86"/>
    </row>
    <row r="5" spans="1:13" ht="14.25">
      <c r="A5" s="83"/>
      <c r="B5" s="68"/>
      <c r="C5" s="68"/>
      <c r="D5" s="68"/>
      <c r="E5" s="67" t="s">
        <v>10</v>
      </c>
      <c r="F5" s="67" t="s">
        <v>11</v>
      </c>
      <c r="G5" s="67" t="s">
        <v>12</v>
      </c>
      <c r="H5" s="67" t="s">
        <v>13</v>
      </c>
      <c r="I5" s="68"/>
      <c r="J5" s="67" t="s">
        <v>14</v>
      </c>
      <c r="K5" s="70" t="s">
        <v>15</v>
      </c>
      <c r="L5" s="71"/>
      <c r="M5" s="72"/>
    </row>
    <row r="6" spans="1:13" ht="14.25">
      <c r="A6" s="83"/>
      <c r="B6" s="68"/>
      <c r="C6" s="68"/>
      <c r="D6" s="68"/>
      <c r="E6" s="68"/>
      <c r="F6" s="68"/>
      <c r="G6" s="68"/>
      <c r="H6" s="68"/>
      <c r="I6" s="68"/>
      <c r="J6" s="68"/>
      <c r="K6" s="67" t="s">
        <v>16</v>
      </c>
      <c r="L6" s="70" t="s">
        <v>17</v>
      </c>
      <c r="M6" s="72"/>
    </row>
    <row r="7" spans="1:13" ht="171">
      <c r="A7" s="73"/>
      <c r="B7" s="69"/>
      <c r="C7" s="69"/>
      <c r="D7" s="69"/>
      <c r="E7" s="69"/>
      <c r="F7" s="69"/>
      <c r="G7" s="69"/>
      <c r="H7" s="69"/>
      <c r="I7" s="69"/>
      <c r="J7" s="69"/>
      <c r="K7" s="73"/>
      <c r="L7" s="4" t="s">
        <v>18</v>
      </c>
      <c r="M7" s="5" t="s">
        <v>19</v>
      </c>
    </row>
    <row r="8" spans="1:13" ht="14.2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</row>
    <row r="9" spans="1:13" ht="14.25">
      <c r="A9" s="74" t="s">
        <v>20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6"/>
    </row>
    <row r="10" spans="1:13" ht="123.75">
      <c r="A10" s="6">
        <v>1</v>
      </c>
      <c r="B10" s="7" t="s">
        <v>21</v>
      </c>
      <c r="C10" s="8">
        <v>428</v>
      </c>
      <c r="D10" s="8">
        <v>428</v>
      </c>
      <c r="E10" s="9" t="s">
        <v>22</v>
      </c>
      <c r="F10" s="9" t="s">
        <v>23</v>
      </c>
      <c r="G10" s="9">
        <v>131349</v>
      </c>
      <c r="H10" s="9">
        <v>124781.55</v>
      </c>
      <c r="I10" s="9"/>
      <c r="J10" s="9">
        <v>124781.55</v>
      </c>
      <c r="K10" s="9"/>
      <c r="L10" s="9">
        <v>124781.55</v>
      </c>
      <c r="M10" s="9">
        <v>0</v>
      </c>
    </row>
    <row r="11" spans="1:13" ht="151.5">
      <c r="A11" s="10">
        <v>2</v>
      </c>
      <c r="B11" s="7" t="s">
        <v>24</v>
      </c>
      <c r="C11" s="8">
        <v>2249</v>
      </c>
      <c r="D11" s="8">
        <v>2249</v>
      </c>
      <c r="E11" s="9" t="s">
        <v>22</v>
      </c>
      <c r="F11" s="9" t="s">
        <v>25</v>
      </c>
      <c r="G11" s="9">
        <v>381774</v>
      </c>
      <c r="H11" s="9">
        <v>362685.3</v>
      </c>
      <c r="I11" s="9">
        <v>4526.21</v>
      </c>
      <c r="J11" s="9">
        <v>358159.09</v>
      </c>
      <c r="K11" s="9"/>
      <c r="L11" s="11">
        <v>118135.03</v>
      </c>
      <c r="M11" s="11">
        <v>240024.06</v>
      </c>
    </row>
    <row r="12" spans="1:13" ht="138">
      <c r="A12" s="6">
        <v>3</v>
      </c>
      <c r="B12" s="7" t="s">
        <v>26</v>
      </c>
      <c r="C12" s="8">
        <v>526</v>
      </c>
      <c r="D12" s="8">
        <v>526</v>
      </c>
      <c r="E12" s="9" t="s">
        <v>23</v>
      </c>
      <c r="F12" s="9" t="s">
        <v>25</v>
      </c>
      <c r="G12" s="9">
        <v>115029</v>
      </c>
      <c r="H12" s="9">
        <v>109277.55</v>
      </c>
      <c r="I12" s="9"/>
      <c r="J12" s="9">
        <v>109277.55</v>
      </c>
      <c r="K12" s="9"/>
      <c r="L12" s="9">
        <v>109277.55</v>
      </c>
      <c r="M12" s="9">
        <v>0</v>
      </c>
    </row>
    <row r="13" spans="1:13" ht="138">
      <c r="A13" s="10">
        <v>4</v>
      </c>
      <c r="B13" s="7" t="s">
        <v>27</v>
      </c>
      <c r="C13" s="8">
        <v>574</v>
      </c>
      <c r="D13" s="8">
        <v>574</v>
      </c>
      <c r="E13" s="9" t="s">
        <v>28</v>
      </c>
      <c r="F13" s="9" t="s">
        <v>29</v>
      </c>
      <c r="G13" s="9">
        <v>130888</v>
      </c>
      <c r="H13" s="9">
        <v>124343.6</v>
      </c>
      <c r="I13" s="9"/>
      <c r="J13" s="9">
        <v>124343.6</v>
      </c>
      <c r="K13" s="9"/>
      <c r="L13" s="9">
        <v>124343.6</v>
      </c>
      <c r="M13" s="9">
        <v>0</v>
      </c>
    </row>
    <row r="14" spans="1:13" ht="14.25">
      <c r="A14" s="12"/>
      <c r="B14" s="13" t="s">
        <v>30</v>
      </c>
      <c r="C14" s="14">
        <f>SUM(C10:C13)</f>
        <v>3777</v>
      </c>
      <c r="D14" s="14">
        <f aca="true" t="shared" si="0" ref="D14:M14">SUM(D10:D13)</f>
        <v>3777</v>
      </c>
      <c r="E14" s="15"/>
      <c r="F14" s="15"/>
      <c r="G14" s="15">
        <f t="shared" si="0"/>
        <v>759040</v>
      </c>
      <c r="H14" s="15">
        <f t="shared" si="0"/>
        <v>721088</v>
      </c>
      <c r="I14" s="15">
        <f t="shared" si="0"/>
        <v>4526.21</v>
      </c>
      <c r="J14" s="15">
        <f t="shared" si="0"/>
        <v>716561.79</v>
      </c>
      <c r="K14" s="15">
        <f t="shared" si="0"/>
        <v>0</v>
      </c>
      <c r="L14" s="15">
        <f t="shared" si="0"/>
        <v>476537.73</v>
      </c>
      <c r="M14" s="15">
        <f t="shared" si="0"/>
        <v>240024.06</v>
      </c>
    </row>
    <row r="15" spans="1:13" ht="14.25">
      <c r="A15" s="77" t="s">
        <v>31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9"/>
    </row>
    <row r="16" spans="1:13" ht="138">
      <c r="A16" s="10">
        <v>1</v>
      </c>
      <c r="B16" s="7" t="s">
        <v>32</v>
      </c>
      <c r="C16" s="8">
        <v>1538</v>
      </c>
      <c r="D16" s="9"/>
      <c r="E16" s="9" t="s">
        <v>33</v>
      </c>
      <c r="F16" s="9" t="s">
        <v>23</v>
      </c>
      <c r="G16" s="11">
        <v>342698</v>
      </c>
      <c r="H16" s="11">
        <v>325563.1</v>
      </c>
      <c r="I16" s="11">
        <v>0</v>
      </c>
      <c r="J16" s="11">
        <f>SUM(L16+M16)</f>
        <v>173882.07</v>
      </c>
      <c r="K16" s="9"/>
      <c r="L16" s="9">
        <v>26715.29</v>
      </c>
      <c r="M16" s="11">
        <v>147166.78</v>
      </c>
    </row>
    <row r="17" spans="1:13" ht="152.25">
      <c r="A17" s="10">
        <v>2</v>
      </c>
      <c r="B17" s="16" t="s">
        <v>34</v>
      </c>
      <c r="C17" s="17"/>
      <c r="D17" s="18"/>
      <c r="E17" s="9" t="s">
        <v>35</v>
      </c>
      <c r="F17" s="9" t="s">
        <v>29</v>
      </c>
      <c r="G17" s="9">
        <v>151136</v>
      </c>
      <c r="H17" s="9">
        <v>143579.2</v>
      </c>
      <c r="I17" s="9">
        <v>0</v>
      </c>
      <c r="J17" s="9">
        <v>143579.2</v>
      </c>
      <c r="K17" s="9"/>
      <c r="L17" s="11">
        <v>0</v>
      </c>
      <c r="M17" s="11">
        <v>143579.2</v>
      </c>
    </row>
    <row r="18" spans="1:13" ht="14.25">
      <c r="A18" s="10"/>
      <c r="B18" s="19" t="s">
        <v>36</v>
      </c>
      <c r="C18" s="20">
        <f>SUM(C16:C17)</f>
        <v>1538</v>
      </c>
      <c r="D18" s="18"/>
      <c r="E18" s="18"/>
      <c r="F18" s="18"/>
      <c r="G18" s="21">
        <f aca="true" t="shared" si="1" ref="G18:M18">SUM(G16:G17)</f>
        <v>493834</v>
      </c>
      <c r="H18" s="21">
        <f t="shared" si="1"/>
        <v>469142.3</v>
      </c>
      <c r="I18" s="21">
        <f t="shared" si="1"/>
        <v>0</v>
      </c>
      <c r="J18" s="21">
        <f t="shared" si="1"/>
        <v>317461.27</v>
      </c>
      <c r="K18" s="21">
        <f t="shared" si="1"/>
        <v>0</v>
      </c>
      <c r="L18" s="21">
        <f t="shared" si="1"/>
        <v>26715.29</v>
      </c>
      <c r="M18" s="21">
        <f t="shared" si="1"/>
        <v>290745.98</v>
      </c>
    </row>
    <row r="19" spans="1:13" ht="14.25">
      <c r="A19" s="77" t="s">
        <v>37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9"/>
    </row>
    <row r="20" spans="1:13" ht="151.5">
      <c r="A20" s="10">
        <v>1</v>
      </c>
      <c r="B20" s="7" t="s">
        <v>38</v>
      </c>
      <c r="C20" s="11"/>
      <c r="D20" s="11"/>
      <c r="E20" s="9" t="s">
        <v>39</v>
      </c>
      <c r="F20" s="9" t="s">
        <v>25</v>
      </c>
      <c r="G20" s="9">
        <v>60500</v>
      </c>
      <c r="H20" s="9">
        <v>54237.69</v>
      </c>
      <c r="I20" s="9">
        <v>37040.24</v>
      </c>
      <c r="J20" s="9">
        <v>17197.45</v>
      </c>
      <c r="K20" s="9"/>
      <c r="L20" s="9">
        <v>17197.45</v>
      </c>
      <c r="M20" s="9">
        <v>0</v>
      </c>
    </row>
    <row r="21" spans="1:13" ht="138">
      <c r="A21" s="10">
        <v>2</v>
      </c>
      <c r="B21" s="7" t="s">
        <v>40</v>
      </c>
      <c r="C21" s="9"/>
      <c r="D21" s="9"/>
      <c r="E21" s="9" t="s">
        <v>41</v>
      </c>
      <c r="F21" s="9" t="s">
        <v>28</v>
      </c>
      <c r="G21" s="9">
        <v>24500</v>
      </c>
      <c r="H21" s="9">
        <v>23131.58</v>
      </c>
      <c r="I21" s="9">
        <v>0</v>
      </c>
      <c r="J21" s="9">
        <v>23131.58</v>
      </c>
      <c r="K21" s="9"/>
      <c r="L21" s="9">
        <v>0</v>
      </c>
      <c r="M21" s="9">
        <v>23131.58</v>
      </c>
    </row>
    <row r="22" spans="1:13" ht="132">
      <c r="A22" s="10">
        <v>3</v>
      </c>
      <c r="B22" s="22" t="s">
        <v>42</v>
      </c>
      <c r="C22" s="4"/>
      <c r="D22" s="4"/>
      <c r="E22" s="9" t="s">
        <v>35</v>
      </c>
      <c r="F22" s="9" t="s">
        <v>29</v>
      </c>
      <c r="G22" s="9">
        <v>36750</v>
      </c>
      <c r="H22" s="9">
        <v>35000</v>
      </c>
      <c r="I22" s="9">
        <v>0</v>
      </c>
      <c r="J22" s="9">
        <v>35000</v>
      </c>
      <c r="K22" s="9"/>
      <c r="L22" s="9">
        <v>0</v>
      </c>
      <c r="M22" s="11">
        <v>35000</v>
      </c>
    </row>
    <row r="23" spans="1:13" ht="158.25">
      <c r="A23" s="10">
        <v>4</v>
      </c>
      <c r="B23" s="22" t="s">
        <v>43</v>
      </c>
      <c r="C23" s="11"/>
      <c r="D23" s="11"/>
      <c r="E23" s="9" t="s">
        <v>35</v>
      </c>
      <c r="F23" s="9" t="s">
        <v>29</v>
      </c>
      <c r="G23" s="9">
        <v>13650</v>
      </c>
      <c r="H23" s="9">
        <v>13000</v>
      </c>
      <c r="I23" s="9">
        <v>0</v>
      </c>
      <c r="J23" s="9">
        <v>13000</v>
      </c>
      <c r="K23" s="9"/>
      <c r="L23" s="9">
        <v>0</v>
      </c>
      <c r="M23" s="11">
        <v>13000</v>
      </c>
    </row>
    <row r="24" spans="1:13" ht="158.25">
      <c r="A24" s="10">
        <v>5</v>
      </c>
      <c r="B24" s="22" t="s">
        <v>44</v>
      </c>
      <c r="C24" s="9"/>
      <c r="D24" s="9"/>
      <c r="E24" s="9" t="s">
        <v>35</v>
      </c>
      <c r="F24" s="9" t="s">
        <v>29</v>
      </c>
      <c r="G24" s="9">
        <v>13650</v>
      </c>
      <c r="H24" s="9">
        <v>13000</v>
      </c>
      <c r="I24" s="9">
        <v>0</v>
      </c>
      <c r="J24" s="9">
        <v>13000</v>
      </c>
      <c r="K24" s="9"/>
      <c r="L24" s="9">
        <v>0</v>
      </c>
      <c r="M24" s="11">
        <v>13000</v>
      </c>
    </row>
    <row r="25" spans="1:13" ht="14.25">
      <c r="A25" s="23"/>
      <c r="B25" s="24" t="s">
        <v>36</v>
      </c>
      <c r="C25" s="25"/>
      <c r="D25" s="25"/>
      <c r="E25" s="25"/>
      <c r="F25" s="25"/>
      <c r="G25" s="25">
        <f aca="true" t="shared" si="2" ref="G25:M25">SUM(G20:G24)</f>
        <v>149050</v>
      </c>
      <c r="H25" s="25">
        <f t="shared" si="2"/>
        <v>138369.27000000002</v>
      </c>
      <c r="I25" s="25">
        <f>SUM(I20:I24)</f>
        <v>37040.24</v>
      </c>
      <c r="J25" s="25">
        <f t="shared" si="2"/>
        <v>101329.03</v>
      </c>
      <c r="K25" s="25">
        <f t="shared" si="2"/>
        <v>0</v>
      </c>
      <c r="L25" s="25">
        <f t="shared" si="2"/>
        <v>17197.45</v>
      </c>
      <c r="M25" s="25">
        <f t="shared" si="2"/>
        <v>84131.58</v>
      </c>
    </row>
    <row r="26" spans="1:13" ht="14.25">
      <c r="A26" s="77" t="s">
        <v>45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9"/>
    </row>
    <row r="27" spans="1:13" ht="151.5">
      <c r="A27" s="10">
        <v>1</v>
      </c>
      <c r="B27" s="7" t="s">
        <v>24</v>
      </c>
      <c r="C27" s="9"/>
      <c r="D27" s="9"/>
      <c r="E27" s="9" t="s">
        <v>22</v>
      </c>
      <c r="F27" s="9" t="s">
        <v>25</v>
      </c>
      <c r="G27" s="9">
        <v>13525.82</v>
      </c>
      <c r="H27" s="9">
        <v>12849.53</v>
      </c>
      <c r="I27" s="9">
        <v>0</v>
      </c>
      <c r="J27" s="9">
        <v>12849.53</v>
      </c>
      <c r="K27" s="9">
        <v>0</v>
      </c>
      <c r="L27" s="9">
        <v>12849.53</v>
      </c>
      <c r="M27" s="9">
        <v>0</v>
      </c>
    </row>
    <row r="28" spans="1:13" ht="138">
      <c r="A28" s="10">
        <v>2</v>
      </c>
      <c r="B28" s="7" t="s">
        <v>27</v>
      </c>
      <c r="C28" s="9"/>
      <c r="D28" s="9"/>
      <c r="E28" s="9" t="s">
        <v>28</v>
      </c>
      <c r="F28" s="9" t="s">
        <v>29</v>
      </c>
      <c r="G28" s="9">
        <v>6873.71</v>
      </c>
      <c r="H28" s="9">
        <v>6530.02</v>
      </c>
      <c r="I28" s="9">
        <v>0</v>
      </c>
      <c r="J28" s="9">
        <v>6530.02</v>
      </c>
      <c r="K28" s="9">
        <v>0</v>
      </c>
      <c r="L28" s="9">
        <v>0</v>
      </c>
      <c r="M28" s="9">
        <v>6530.02</v>
      </c>
    </row>
    <row r="29" spans="1:13" ht="123.75">
      <c r="A29" s="6">
        <v>3</v>
      </c>
      <c r="B29" s="7" t="s">
        <v>21</v>
      </c>
      <c r="C29" s="9"/>
      <c r="D29" s="9"/>
      <c r="E29" s="9" t="s">
        <v>22</v>
      </c>
      <c r="F29" s="9" t="s">
        <v>23</v>
      </c>
      <c r="G29" s="9">
        <v>7785.59</v>
      </c>
      <c r="H29" s="9">
        <v>7396.31</v>
      </c>
      <c r="I29" s="9">
        <v>0</v>
      </c>
      <c r="J29" s="9">
        <v>7396.31</v>
      </c>
      <c r="K29" s="9">
        <v>0</v>
      </c>
      <c r="L29" s="9">
        <v>0</v>
      </c>
      <c r="M29" s="9">
        <v>7396.31</v>
      </c>
    </row>
    <row r="30" spans="1:13" ht="138">
      <c r="A30" s="6">
        <v>4</v>
      </c>
      <c r="B30" s="7" t="s">
        <v>26</v>
      </c>
      <c r="C30" s="9"/>
      <c r="D30" s="9"/>
      <c r="E30" s="9" t="s">
        <v>23</v>
      </c>
      <c r="F30" s="9" t="s">
        <v>25</v>
      </c>
      <c r="G30" s="9">
        <v>10469.2</v>
      </c>
      <c r="H30" s="9">
        <v>9945.74</v>
      </c>
      <c r="I30" s="9">
        <v>0</v>
      </c>
      <c r="J30" s="9">
        <v>9945.74</v>
      </c>
      <c r="K30" s="9">
        <v>0</v>
      </c>
      <c r="L30" s="9">
        <v>0</v>
      </c>
      <c r="M30" s="9">
        <v>9945.74</v>
      </c>
    </row>
    <row r="31" spans="1:13" ht="152.25">
      <c r="A31" s="6">
        <v>5</v>
      </c>
      <c r="B31" s="16" t="s">
        <v>34</v>
      </c>
      <c r="C31" s="9"/>
      <c r="D31" s="9"/>
      <c r="E31" s="9" t="s">
        <v>35</v>
      </c>
      <c r="F31" s="9" t="s">
        <v>29</v>
      </c>
      <c r="G31" s="9">
        <v>1238.29</v>
      </c>
      <c r="H31" s="9">
        <v>1176.38</v>
      </c>
      <c r="I31" s="9">
        <v>0</v>
      </c>
      <c r="J31" s="9">
        <v>1176.38</v>
      </c>
      <c r="K31" s="9">
        <v>0</v>
      </c>
      <c r="L31" s="9">
        <v>0</v>
      </c>
      <c r="M31" s="11">
        <v>1176.38</v>
      </c>
    </row>
    <row r="32" spans="1:13" ht="138">
      <c r="A32" s="6">
        <v>6</v>
      </c>
      <c r="B32" s="7" t="s">
        <v>32</v>
      </c>
      <c r="C32" s="9"/>
      <c r="D32" s="9"/>
      <c r="E32" s="9" t="s">
        <v>33</v>
      </c>
      <c r="F32" s="9" t="s">
        <v>23</v>
      </c>
      <c r="G32" s="9">
        <v>21240.91</v>
      </c>
      <c r="H32" s="9">
        <v>20178.86</v>
      </c>
      <c r="I32" s="9">
        <v>0</v>
      </c>
      <c r="J32" s="11">
        <v>6258.13</v>
      </c>
      <c r="K32" s="9">
        <v>0</v>
      </c>
      <c r="L32" s="9">
        <v>0</v>
      </c>
      <c r="M32" s="11">
        <v>6258.13</v>
      </c>
    </row>
    <row r="33" spans="1:13" ht="14.25">
      <c r="A33" s="6"/>
      <c r="B33" s="26" t="s">
        <v>36</v>
      </c>
      <c r="C33" s="27"/>
      <c r="D33" s="27"/>
      <c r="E33" s="27"/>
      <c r="F33" s="27"/>
      <c r="G33" s="27">
        <f>SUM(G27:G32)</f>
        <v>61133.520000000004</v>
      </c>
      <c r="H33" s="27">
        <f aca="true" t="shared" si="3" ref="H33:M33">SUM(H27:H32)</f>
        <v>58076.840000000004</v>
      </c>
      <c r="I33" s="27">
        <f t="shared" si="3"/>
        <v>0</v>
      </c>
      <c r="J33" s="27">
        <f t="shared" si="3"/>
        <v>44156.11</v>
      </c>
      <c r="K33" s="27">
        <f t="shared" si="3"/>
        <v>0</v>
      </c>
      <c r="L33" s="27">
        <f t="shared" si="3"/>
        <v>12849.53</v>
      </c>
      <c r="M33" s="27">
        <f t="shared" si="3"/>
        <v>31306.58</v>
      </c>
    </row>
    <row r="34" spans="1:13" ht="14.25">
      <c r="A34" s="74" t="s">
        <v>46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6"/>
    </row>
    <row r="35" spans="1:13" ht="207">
      <c r="A35" s="28">
        <v>1</v>
      </c>
      <c r="B35" s="29" t="s">
        <v>47</v>
      </c>
      <c r="C35" s="30"/>
      <c r="D35" s="30"/>
      <c r="E35" s="31">
        <v>43739</v>
      </c>
      <c r="F35" s="31">
        <v>43800</v>
      </c>
      <c r="G35" s="32">
        <v>80437.14</v>
      </c>
      <c r="H35" s="32">
        <v>78836.65</v>
      </c>
      <c r="I35" s="32">
        <v>52096.72</v>
      </c>
      <c r="J35" s="32">
        <v>26739.93</v>
      </c>
      <c r="K35" s="32">
        <v>26739.93</v>
      </c>
      <c r="L35" s="9">
        <v>0</v>
      </c>
      <c r="M35" s="9">
        <v>26739.93</v>
      </c>
    </row>
    <row r="36" spans="1:13" ht="14.25">
      <c r="A36" s="33"/>
      <c r="B36" s="34" t="s">
        <v>36</v>
      </c>
      <c r="C36" s="35">
        <f>SUM(C35:C35)</f>
        <v>0</v>
      </c>
      <c r="D36" s="35"/>
      <c r="E36" s="35"/>
      <c r="F36" s="36"/>
      <c r="G36" s="27">
        <f aca="true" t="shared" si="4" ref="G36:L36">SUM(G35:G35)</f>
        <v>80437.14</v>
      </c>
      <c r="H36" s="27">
        <f t="shared" si="4"/>
        <v>78836.65</v>
      </c>
      <c r="I36" s="27">
        <f>SUM(I35)</f>
        <v>52096.72</v>
      </c>
      <c r="J36" s="27">
        <f>SUM(J35)</f>
        <v>26739.93</v>
      </c>
      <c r="K36" s="27">
        <f>SUM(K35)</f>
        <v>26739.93</v>
      </c>
      <c r="L36" s="27">
        <f t="shared" si="4"/>
        <v>0</v>
      </c>
      <c r="M36" s="27">
        <f>SUM(M35)</f>
        <v>26739.93</v>
      </c>
    </row>
    <row r="37" spans="1:13" ht="14.25">
      <c r="A37" s="33"/>
      <c r="B37" s="34" t="s">
        <v>48</v>
      </c>
      <c r="C37" s="14">
        <f>SUM(C14+C18+C25+C33+C36)</f>
        <v>5315</v>
      </c>
      <c r="D37" s="14">
        <f aca="true" t="shared" si="5" ref="D37:M37">SUM(D14+D18+D25+D33+D36)</f>
        <v>3777</v>
      </c>
      <c r="E37" s="15"/>
      <c r="F37" s="15"/>
      <c r="G37" s="15">
        <f t="shared" si="5"/>
        <v>1543494.66</v>
      </c>
      <c r="H37" s="37">
        <f t="shared" si="5"/>
        <v>1465513.06</v>
      </c>
      <c r="I37" s="15">
        <f t="shared" si="5"/>
        <v>93663.17</v>
      </c>
      <c r="J37" s="38">
        <f t="shared" si="5"/>
        <v>1206248.1300000001</v>
      </c>
      <c r="K37" s="15">
        <f t="shared" si="5"/>
        <v>26739.93</v>
      </c>
      <c r="L37" s="15">
        <f t="shared" si="5"/>
        <v>533300</v>
      </c>
      <c r="M37" s="15">
        <f t="shared" si="5"/>
        <v>672948.13</v>
      </c>
    </row>
    <row r="38" spans="1:13" ht="14.2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40" t="s">
        <v>49</v>
      </c>
      <c r="M38" s="40"/>
    </row>
    <row r="39" spans="1:13" ht="14.25">
      <c r="A39" s="65" t="s">
        <v>50</v>
      </c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</row>
    <row r="40" spans="1:13" ht="14.2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</row>
    <row r="41" spans="1:13" ht="14.25">
      <c r="A41" s="63" t="s">
        <v>51</v>
      </c>
      <c r="B41" s="63" t="s">
        <v>3</v>
      </c>
      <c r="C41" s="56" t="s">
        <v>52</v>
      </c>
      <c r="D41" s="57"/>
      <c r="E41" s="51" t="s">
        <v>53</v>
      </c>
      <c r="F41" s="52"/>
      <c r="G41" s="63" t="s">
        <v>54</v>
      </c>
      <c r="H41" s="56" t="s">
        <v>55</v>
      </c>
      <c r="I41" s="61"/>
      <c r="J41" s="61"/>
      <c r="K41" s="57"/>
      <c r="L41" s="56" t="s">
        <v>56</v>
      </c>
      <c r="M41" s="57"/>
    </row>
    <row r="42" spans="1:13" ht="54.75">
      <c r="A42" s="64"/>
      <c r="B42" s="64"/>
      <c r="C42" s="58"/>
      <c r="D42" s="59"/>
      <c r="E42" s="41" t="s">
        <v>57</v>
      </c>
      <c r="F42" s="41" t="s">
        <v>58</v>
      </c>
      <c r="G42" s="64"/>
      <c r="H42" s="58"/>
      <c r="I42" s="62"/>
      <c r="J42" s="62"/>
      <c r="K42" s="59"/>
      <c r="L42" s="58"/>
      <c r="M42" s="59"/>
    </row>
    <row r="43" spans="1:13" ht="14.25">
      <c r="A43" s="28">
        <v>1</v>
      </c>
      <c r="B43" s="28">
        <v>2</v>
      </c>
      <c r="C43" s="46">
        <v>3</v>
      </c>
      <c r="D43" s="47"/>
      <c r="E43" s="28">
        <v>4</v>
      </c>
      <c r="F43" s="28">
        <v>5</v>
      </c>
      <c r="G43" s="28">
        <v>6</v>
      </c>
      <c r="H43" s="51">
        <v>7</v>
      </c>
      <c r="I43" s="60"/>
      <c r="J43" s="60"/>
      <c r="K43" s="52"/>
      <c r="L43" s="51">
        <v>8</v>
      </c>
      <c r="M43" s="52"/>
    </row>
    <row r="44" spans="1:13" ht="151.5">
      <c r="A44" s="28">
        <v>1</v>
      </c>
      <c r="B44" s="29" t="s">
        <v>24</v>
      </c>
      <c r="C44" s="46">
        <v>3</v>
      </c>
      <c r="D44" s="47"/>
      <c r="E44" s="42" t="s">
        <v>22</v>
      </c>
      <c r="F44" s="28" t="s">
        <v>25</v>
      </c>
      <c r="G44" s="43">
        <v>169</v>
      </c>
      <c r="H44" s="48" t="s">
        <v>59</v>
      </c>
      <c r="I44" s="49"/>
      <c r="J44" s="49"/>
      <c r="K44" s="50"/>
      <c r="L44" s="51" t="s">
        <v>60</v>
      </c>
      <c r="M44" s="52"/>
    </row>
    <row r="45" spans="1:13" ht="138">
      <c r="A45" s="28">
        <v>1</v>
      </c>
      <c r="B45" s="44" t="s">
        <v>27</v>
      </c>
      <c r="C45" s="46">
        <v>1.5</v>
      </c>
      <c r="D45" s="47"/>
      <c r="E45" s="28" t="s">
        <v>28</v>
      </c>
      <c r="F45" s="28" t="s">
        <v>29</v>
      </c>
      <c r="G45" s="28">
        <v>228</v>
      </c>
      <c r="H45" s="48" t="s">
        <v>61</v>
      </c>
      <c r="I45" s="49"/>
      <c r="J45" s="49"/>
      <c r="K45" s="50"/>
      <c r="L45" s="51" t="s">
        <v>60</v>
      </c>
      <c r="M45" s="52"/>
    </row>
    <row r="46" spans="1:13" ht="123.75">
      <c r="A46" s="28">
        <v>2</v>
      </c>
      <c r="B46" s="29" t="s">
        <v>21</v>
      </c>
      <c r="C46" s="46">
        <v>2</v>
      </c>
      <c r="D46" s="47"/>
      <c r="E46" s="28" t="s">
        <v>22</v>
      </c>
      <c r="F46" s="28" t="s">
        <v>23</v>
      </c>
      <c r="G46" s="28">
        <v>306.9</v>
      </c>
      <c r="H46" s="48" t="s">
        <v>62</v>
      </c>
      <c r="I46" s="49"/>
      <c r="J46" s="49"/>
      <c r="K46" s="50"/>
      <c r="L46" s="51" t="s">
        <v>60</v>
      </c>
      <c r="M46" s="52"/>
    </row>
    <row r="47" spans="1:13" ht="138">
      <c r="A47" s="28">
        <v>3</v>
      </c>
      <c r="B47" s="29" t="s">
        <v>26</v>
      </c>
      <c r="C47" s="46">
        <v>2</v>
      </c>
      <c r="D47" s="47"/>
      <c r="E47" s="28" t="s">
        <v>23</v>
      </c>
      <c r="F47" s="28" t="s">
        <v>25</v>
      </c>
      <c r="G47" s="28">
        <v>218.69</v>
      </c>
      <c r="H47" s="48" t="s">
        <v>63</v>
      </c>
      <c r="I47" s="49"/>
      <c r="J47" s="49"/>
      <c r="K47" s="50"/>
      <c r="L47" s="51" t="s">
        <v>60</v>
      </c>
      <c r="M47" s="52"/>
    </row>
    <row r="48" spans="1:13" ht="151.5">
      <c r="A48" s="28">
        <v>4</v>
      </c>
      <c r="B48" s="41" t="s">
        <v>34</v>
      </c>
      <c r="C48" s="46">
        <v>3</v>
      </c>
      <c r="D48" s="47"/>
      <c r="E48" s="28" t="s">
        <v>35</v>
      </c>
      <c r="F48" s="28" t="s">
        <v>29</v>
      </c>
      <c r="G48" s="45">
        <v>200.96</v>
      </c>
      <c r="H48" s="53" t="s">
        <v>64</v>
      </c>
      <c r="I48" s="54"/>
      <c r="J48" s="54"/>
      <c r="K48" s="55"/>
      <c r="L48" s="51" t="s">
        <v>60</v>
      </c>
      <c r="M48" s="52"/>
    </row>
  </sheetData>
  <sheetProtection/>
  <mergeCells count="49">
    <mergeCell ref="D1:I1"/>
    <mergeCell ref="C2:J2"/>
    <mergeCell ref="A4:A7"/>
    <mergeCell ref="B4:B7"/>
    <mergeCell ref="C4:C7"/>
    <mergeCell ref="D4:D7"/>
    <mergeCell ref="E4:F4"/>
    <mergeCell ref="G4:H4"/>
    <mergeCell ref="I4:I7"/>
    <mergeCell ref="J4:M4"/>
    <mergeCell ref="A39:M39"/>
    <mergeCell ref="E5:E7"/>
    <mergeCell ref="F5:F7"/>
    <mergeCell ref="G5:G7"/>
    <mergeCell ref="H5:H7"/>
    <mergeCell ref="J5:J7"/>
    <mergeCell ref="K5:M5"/>
    <mergeCell ref="K6:K7"/>
    <mergeCell ref="L6:M6"/>
    <mergeCell ref="A9:M9"/>
    <mergeCell ref="A15:M15"/>
    <mergeCell ref="A19:M19"/>
    <mergeCell ref="A26:M26"/>
    <mergeCell ref="A34:M34"/>
    <mergeCell ref="A41:A42"/>
    <mergeCell ref="B41:B42"/>
    <mergeCell ref="C41:D42"/>
    <mergeCell ref="E41:F41"/>
    <mergeCell ref="G41:G42"/>
    <mergeCell ref="L41:M42"/>
    <mergeCell ref="C43:D43"/>
    <mergeCell ref="H43:K43"/>
    <mergeCell ref="L43:M43"/>
    <mergeCell ref="C44:D44"/>
    <mergeCell ref="H44:K44"/>
    <mergeCell ref="L44:M44"/>
    <mergeCell ref="H41:K42"/>
    <mergeCell ref="C45:D45"/>
    <mergeCell ref="H45:K45"/>
    <mergeCell ref="L45:M45"/>
    <mergeCell ref="C46:D46"/>
    <mergeCell ref="H46:K46"/>
    <mergeCell ref="L46:M46"/>
    <mergeCell ref="C47:D47"/>
    <mergeCell ref="H47:K47"/>
    <mergeCell ref="L47:M47"/>
    <mergeCell ref="C48:D48"/>
    <mergeCell ref="H48:K48"/>
    <mergeCell ref="L48:M48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2020-02-18T05:55:19Z</dcterms:modified>
  <cp:category/>
  <cp:version/>
  <cp:contentType/>
  <cp:contentStatus/>
</cp:coreProperties>
</file>